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JOÃO PESSOA\NÃO USAR_Minha historia de amor\"/>
    </mc:Choice>
  </mc:AlternateContent>
  <xr:revisionPtr revIDLastSave="0" documentId="13_ncr:1_{63B9FD93-7DA7-4BF5-B454-737679C859B0}" xr6:coauthVersionLast="47" xr6:coauthVersionMax="47" xr10:uidLastSave="{00000000-0000-0000-0000-000000000000}"/>
  <bookViews>
    <workbookView xWindow="0" yWindow="0" windowWidth="19200" windowHeight="23400" xr2:uid="{81EBC761-2BE1-4DFE-B594-81A87C97DD2A}"/>
  </bookViews>
  <sheets>
    <sheet name="Minha história de amor" sheetId="4" r:id="rId1"/>
  </sheets>
  <definedNames>
    <definedName name="_xlnm.Print_Area" localSheetId="0">'Minha história de amor'!$A$3:$L$21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4" l="1"/>
  <c r="L17" i="4"/>
  <c r="G17" i="4"/>
  <c r="B22" i="4"/>
  <c r="I15" i="4" s="1"/>
  <c r="G15" i="4"/>
  <c r="E13" i="4"/>
  <c r="E12" i="4"/>
  <c r="J15" i="4" l="1"/>
  <c r="L15" i="4" s="1"/>
  <c r="I14" i="4"/>
  <c r="I16" i="4" l="1"/>
  <c r="I13" i="4"/>
  <c r="I12" i="4"/>
  <c r="J16" i="4" l="1"/>
  <c r="L16" i="4" s="1"/>
  <c r="G14" i="4" l="1"/>
  <c r="J14" i="4" l="1"/>
  <c r="L14" i="4" s="1"/>
  <c r="G13" i="4" l="1"/>
  <c r="G12" i="4"/>
  <c r="J13" i="4" l="1"/>
  <c r="L13" i="4" s="1"/>
  <c r="J12" i="4"/>
  <c r="L12" i="4" s="1"/>
</calcChain>
</file>

<file path=xl/sharedStrings.xml><?xml version="1.0" encoding="utf-8"?>
<sst xmlns="http://schemas.openxmlformats.org/spreadsheetml/2006/main" count="34" uniqueCount="33">
  <si>
    <t>PROJETO</t>
  </si>
  <si>
    <t>TOTAL DE DIAS</t>
  </si>
  <si>
    <t>INSERÇÕES
DIA</t>
  </si>
  <si>
    <t>INSERÇÕES
PERÍODO</t>
  </si>
  <si>
    <t>CONVERSÃO</t>
  </si>
  <si>
    <t xml:space="preserve"> </t>
  </si>
  <si>
    <t>TOTAL GERAL</t>
  </si>
  <si>
    <t xml:space="preserve">Rotativo: </t>
  </si>
  <si>
    <t>TOTAL (desc)</t>
  </si>
  <si>
    <t xml:space="preserve">R$ 
UNITÁRIO </t>
  </si>
  <si>
    <t xml:space="preserve">ENTREGA COMERCIAL TV
</t>
  </si>
  <si>
    <t>DESCONTO</t>
  </si>
  <si>
    <t>Emissora</t>
  </si>
  <si>
    <t>TV Correio</t>
  </si>
  <si>
    <t>Praça:</t>
  </si>
  <si>
    <t>Projeto:</t>
  </si>
  <si>
    <t>Anunciante:</t>
  </si>
  <si>
    <t>Paraiba</t>
  </si>
  <si>
    <t>R$ TOTAL</t>
  </si>
  <si>
    <t>Tabela de Preços: Outubro 2025</t>
  </si>
  <si>
    <t>Minha historia de Amor</t>
  </si>
  <si>
    <t>VT institucional Dia dos Namorados de 30", ass. 05"</t>
  </si>
  <si>
    <t>DATA INICIAL</t>
  </si>
  <si>
    <t>DATA FINAL</t>
  </si>
  <si>
    <t>Minha historia de Amor - Periodo de 20 dias</t>
  </si>
  <si>
    <t>Chamadas do concurso cultural "Minha história de Amor" de 30", ass. 05"</t>
  </si>
  <si>
    <t>Mídia de apoio em esquema rotativo (veiculação de Maio até 12 
de Junho/25)</t>
  </si>
  <si>
    <t>Definir</t>
  </si>
  <si>
    <t>Correio da Tarde</t>
  </si>
  <si>
    <t>Comercial de 30" no break no Correio da Tarde na semana da data</t>
  </si>
  <si>
    <t>Publicações INSTITUCIONAL e PROMOCIONAL de Dia dos Namorados</t>
  </si>
  <si>
    <t>Feed digital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</si>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</sst>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0"/>
    <numFmt numFmtId="167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rgb="FF0C0C0C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rgb="FF0C0C0C"/>
      <name val="Calibri"/>
      <family val="2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rgb="FFDBE5F1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indexed="64"/>
      </right>
      <top style="thin">
        <color rgb="FFA5A5A5"/>
      </top>
      <bottom style="thin">
        <color rgb="FFA5A5A5"/>
      </bottom>
      <diagonal/>
    </border>
    <border>
      <left style="thin">
        <color theme="0"/>
      </left>
      <right style="thin">
        <color theme="0"/>
      </right>
      <top style="thin">
        <color rgb="FFA5A5A5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rgb="FFA5A5A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rgb="FFA5A5A5"/>
      </bottom>
      <diagonal/>
    </border>
    <border>
      <left/>
      <right style="thin">
        <color theme="0"/>
      </right>
      <top style="thin">
        <color theme="0"/>
      </top>
      <bottom style="thin">
        <color rgb="FFA5A5A5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164" fontId="4" fillId="4" borderId="2" xfId="0" applyNumberFormat="1" applyFont="1" applyFill="1" applyBorder="1" applyAlignment="1">
      <alignment vertical="center"/>
    </xf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164" fontId="4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/>
    </xf>
    <xf numFmtId="43" fontId="5" fillId="3" borderId="1" xfId="1" applyFont="1" applyFill="1" applyBorder="1" applyAlignment="1">
      <alignment horizontal="center" vertical="center"/>
    </xf>
    <xf numFmtId="9" fontId="5" fillId="3" borderId="1" xfId="3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3" borderId="0" xfId="2" applyFont="1" applyFill="1"/>
    <xf numFmtId="17" fontId="5" fillId="3" borderId="0" xfId="0" applyNumberFormat="1" applyFont="1" applyFill="1"/>
    <xf numFmtId="0" fontId="8" fillId="0" borderId="0" xfId="0" applyFont="1"/>
    <xf numFmtId="3" fontId="5" fillId="0" borderId="0" xfId="0" applyNumberFormat="1" applyFont="1" applyAlignment="1">
      <alignment vertical="center"/>
    </xf>
    <xf numFmtId="43" fontId="6" fillId="0" borderId="0" xfId="0" applyNumberFormat="1" applyFont="1"/>
    <xf numFmtId="0" fontId="5" fillId="3" borderId="0" xfId="2" applyFont="1" applyFill="1"/>
    <xf numFmtId="44" fontId="5" fillId="3" borderId="0" xfId="5" applyFont="1" applyFill="1"/>
    <xf numFmtId="164" fontId="4" fillId="0" borderId="7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43" fontId="6" fillId="3" borderId="8" xfId="1" applyFont="1" applyFill="1" applyBorder="1" applyAlignment="1">
      <alignment horizontal="center" vertical="center" wrapText="1"/>
    </xf>
    <xf numFmtId="43" fontId="6" fillId="3" borderId="9" xfId="1" applyFont="1" applyFill="1" applyBorder="1" applyAlignment="1">
      <alignment horizontal="center" vertical="center" wrapText="1"/>
    </xf>
    <xf numFmtId="43" fontId="6" fillId="3" borderId="1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65" fontId="5" fillId="3" borderId="6" xfId="1" applyNumberFormat="1" applyFont="1" applyFill="1" applyBorder="1" applyAlignment="1">
      <alignment horizontal="center" vertical="center" wrapText="1"/>
    </xf>
    <xf numFmtId="165" fontId="5" fillId="3" borderId="11" xfId="1" applyNumberFormat="1" applyFont="1" applyFill="1" applyBorder="1" applyAlignment="1">
      <alignment horizontal="center" vertical="center" wrapText="1"/>
    </xf>
    <xf numFmtId="165" fontId="5" fillId="3" borderId="14" xfId="1" applyNumberFormat="1" applyFont="1" applyFill="1" applyBorder="1" applyAlignment="1">
      <alignment horizontal="center" vertical="center" wrapText="1"/>
    </xf>
    <xf numFmtId="165" fontId="5" fillId="3" borderId="15" xfId="1" applyNumberFormat="1" applyFont="1" applyFill="1" applyBorder="1" applyAlignment="1">
      <alignment horizontal="center" vertical="center" wrapText="1"/>
    </xf>
    <xf numFmtId="165" fontId="5" fillId="3" borderId="12" xfId="1" applyNumberFormat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 wrapText="1"/>
    </xf>
  </cellXfs>
  <cellStyles count="6">
    <cellStyle name="Bom" xfId="2" builtinId="26"/>
    <cellStyle name="Moeda" xfId="5" builtinId="4"/>
    <cellStyle name="Normal" xfId="0" builtinId="0"/>
    <cellStyle name="Normal 2" xfId="4" xr:uid="{00000000-0005-0000-0000-00002F000000}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A9E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447797</xdr:colOff>
      <xdr:row>2</xdr:row>
      <xdr:rowOff>204110</xdr:rowOff>
    </xdr:from>
    <xdr:ext cx="2582883" cy="1406481"/>
    <xdr:pic>
      <xdr:nvPicPr>
        <xdr:cNvPr id="2" name="image1.png">
          <a:extLst>
            <a:ext uri="{FF2B5EF4-FFF2-40B4-BE49-F238E27FC236}">
              <a16:creationId xmlns:a16="http://schemas.microsoft.com/office/drawing/2014/main" id="{BD9CD871-5E11-472D-94A4-92FC1744D1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69842" y="723655"/>
          <a:ext cx="2582883" cy="140648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71B8B-2A12-4009-93FA-E9905D766D88}">
  <dimension ref="A4:M28"/>
  <sheetViews>
    <sheetView showGridLines="0" tabSelected="1" zoomScale="55" zoomScaleNormal="55" zoomScaleSheetLayoutView="70" workbookViewId="0">
      <selection activeCell="C49" sqref="C49"/>
    </sheetView>
  </sheetViews>
  <sheetFormatPr defaultColWidth="13.42578125" defaultRowHeight="21" x14ac:dyDescent="0.35"/>
  <cols>
    <col min="1" max="1" width="45.5703125" style="2" customWidth="1"/>
    <col min="2" max="3" width="29" style="2" customWidth="1"/>
    <col min="4" max="4" width="119.85546875" style="2" customWidth="1"/>
    <col min="5" max="5" width="17.5703125" style="2" customWidth="1"/>
    <col min="6" max="6" width="17" style="2" bestFit="1" customWidth="1"/>
    <col min="7" max="7" width="17" style="3" customWidth="1"/>
    <col min="8" max="8" width="19.5703125" style="3" bestFit="1" customWidth="1"/>
    <col min="9" max="9" width="18.42578125" style="2" customWidth="1"/>
    <col min="10" max="10" width="17.7109375" style="4" bestFit="1" customWidth="1"/>
    <col min="11" max="11" width="16" style="4" customWidth="1"/>
    <col min="12" max="12" width="20.85546875" style="4" bestFit="1" customWidth="1"/>
    <col min="13" max="13" width="29.42578125" style="2" customWidth="1"/>
    <col min="14" max="16384" width="13.42578125" style="2"/>
  </cols>
  <sheetData>
    <row r="4" spans="1:12" x14ac:dyDescent="0.35">
      <c r="A4" s="1" t="s">
        <v>12</v>
      </c>
      <c r="B4" s="27" t="s">
        <v>13</v>
      </c>
      <c r="C4" s="28"/>
    </row>
    <row r="5" spans="1:12" x14ac:dyDescent="0.35">
      <c r="A5" s="1" t="s">
        <v>14</v>
      </c>
      <c r="B5" s="27" t="s">
        <v>17</v>
      </c>
      <c r="C5" s="28"/>
    </row>
    <row r="6" spans="1:12" x14ac:dyDescent="0.35">
      <c r="A6" s="1" t="s">
        <v>15</v>
      </c>
      <c r="B6" s="27"/>
      <c r="C6" s="28"/>
    </row>
    <row r="7" spans="1:12" x14ac:dyDescent="0.35">
      <c r="A7" s="1" t="s">
        <v>16</v>
      </c>
      <c r="B7" s="27"/>
      <c r="C7" s="28"/>
    </row>
    <row r="10" spans="1:12" ht="36.75" customHeight="1" x14ac:dyDescent="0.35">
      <c r="A10" s="32" t="s">
        <v>24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2" s="7" customFormat="1" ht="49.5" customHeight="1" x14ac:dyDescent="0.25">
      <c r="A11" s="5" t="s">
        <v>0</v>
      </c>
      <c r="B11" s="6" t="s">
        <v>22</v>
      </c>
      <c r="C11" s="6" t="s">
        <v>23</v>
      </c>
      <c r="D11" s="5" t="s">
        <v>10</v>
      </c>
      <c r="E11" s="6" t="s">
        <v>1</v>
      </c>
      <c r="F11" s="6" t="s">
        <v>2</v>
      </c>
      <c r="G11" s="6" t="s">
        <v>3</v>
      </c>
      <c r="H11" s="5" t="s">
        <v>4</v>
      </c>
      <c r="I11" s="5" t="s">
        <v>9</v>
      </c>
      <c r="J11" s="5" t="s">
        <v>18</v>
      </c>
      <c r="K11" s="5" t="s">
        <v>11</v>
      </c>
      <c r="L11" s="5" t="s">
        <v>8</v>
      </c>
    </row>
    <row r="12" spans="1:12" s="16" customFormat="1" x14ac:dyDescent="0.35">
      <c r="A12" s="34" t="s">
        <v>20</v>
      </c>
      <c r="B12" s="8">
        <v>46166</v>
      </c>
      <c r="C12" s="8">
        <v>46185</v>
      </c>
      <c r="D12" s="10" t="s">
        <v>21</v>
      </c>
      <c r="E12" s="11">
        <f>(C12-B12)+1</f>
        <v>20</v>
      </c>
      <c r="F12" s="10">
        <v>1</v>
      </c>
      <c r="G12" s="11">
        <f>F12*E12</f>
        <v>20</v>
      </c>
      <c r="H12" s="12">
        <v>0.375</v>
      </c>
      <c r="I12" s="13">
        <f>B20</f>
        <v>4810.8</v>
      </c>
      <c r="J12" s="14">
        <f t="shared" ref="J12:J16" si="0">I12*H12*G12</f>
        <v>36081</v>
      </c>
      <c r="K12" s="15">
        <v>0.85</v>
      </c>
      <c r="L12" s="14">
        <f>J12-(J12*K12)</f>
        <v>5412.1500000000015</v>
      </c>
    </row>
    <row r="13" spans="1:12" x14ac:dyDescent="0.35">
      <c r="A13" s="35"/>
      <c r="B13" s="8">
        <v>46166</v>
      </c>
      <c r="C13" s="8">
        <v>46185</v>
      </c>
      <c r="D13" s="9" t="s">
        <v>25</v>
      </c>
      <c r="E13" s="11">
        <f>(C13-B13)+1</f>
        <v>20</v>
      </c>
      <c r="F13" s="9">
        <v>3</v>
      </c>
      <c r="G13" s="11">
        <f t="shared" ref="G13" si="1">F13*E13</f>
        <v>60</v>
      </c>
      <c r="H13" s="12">
        <v>0.375</v>
      </c>
      <c r="I13" s="13">
        <f>B20</f>
        <v>4810.8</v>
      </c>
      <c r="J13" s="14">
        <f t="shared" si="0"/>
        <v>108243.00000000001</v>
      </c>
      <c r="K13" s="15">
        <v>0.85</v>
      </c>
      <c r="L13" s="14">
        <f t="shared" ref="L13" si="2">J13-(J13*K13)</f>
        <v>16236.450000000012</v>
      </c>
    </row>
    <row r="14" spans="1:12" x14ac:dyDescent="0.35">
      <c r="A14" s="35"/>
      <c r="B14" s="38">
        <v>46364</v>
      </c>
      <c r="C14" s="39">
        <v>46185</v>
      </c>
      <c r="D14" s="9" t="s">
        <v>29</v>
      </c>
      <c r="E14" s="11">
        <v>5</v>
      </c>
      <c r="F14" s="9">
        <v>1</v>
      </c>
      <c r="G14" s="11">
        <f t="shared" ref="G14" si="3">F14*E14</f>
        <v>5</v>
      </c>
      <c r="H14" s="12">
        <v>1</v>
      </c>
      <c r="I14" s="13">
        <f>B21</f>
        <v>5090</v>
      </c>
      <c r="J14" s="14">
        <f t="shared" si="0"/>
        <v>25450</v>
      </c>
      <c r="K14" s="15">
        <v>0.85</v>
      </c>
      <c r="L14" s="14">
        <f t="shared" ref="L14:L16" si="4">J14-(J14*K14)</f>
        <v>3817.5</v>
      </c>
    </row>
    <row r="15" spans="1:12" x14ac:dyDescent="0.35">
      <c r="A15" s="35"/>
      <c r="B15" s="40"/>
      <c r="C15" s="41"/>
      <c r="D15" s="9" t="s">
        <v>30</v>
      </c>
      <c r="E15" s="11">
        <v>2</v>
      </c>
      <c r="F15" s="9">
        <v>1</v>
      </c>
      <c r="G15" s="11">
        <f t="shared" ref="G15" si="5">F15*E15</f>
        <v>2</v>
      </c>
      <c r="H15" s="12">
        <v>1</v>
      </c>
      <c r="I15" s="13">
        <f>B22</f>
        <v>1603.6000000000001</v>
      </c>
      <c r="J15" s="14">
        <f t="shared" ref="J15" si="6">I15*H15*G15</f>
        <v>3207.2000000000003</v>
      </c>
      <c r="K15" s="15">
        <v>0.85</v>
      </c>
      <c r="L15" s="14">
        <f t="shared" ref="L15" si="7">J15-(J15*K15)</f>
        <v>481.07999999999993</v>
      </c>
    </row>
    <row r="16" spans="1:12" x14ac:dyDescent="0.35">
      <c r="A16" s="36"/>
      <c r="B16" s="42"/>
      <c r="C16" s="43"/>
      <c r="D16" s="9" t="s">
        <v>26</v>
      </c>
      <c r="E16" s="11"/>
      <c r="F16" s="9" t="s">
        <v>27</v>
      </c>
      <c r="G16" s="11">
        <v>10</v>
      </c>
      <c r="H16" s="12">
        <v>1</v>
      </c>
      <c r="I16" s="13">
        <f>B20</f>
        <v>4810.8</v>
      </c>
      <c r="J16" s="14">
        <f t="shared" si="0"/>
        <v>48108</v>
      </c>
      <c r="K16" s="15">
        <v>0.85</v>
      </c>
      <c r="L16" s="14">
        <f t="shared" si="4"/>
        <v>7216.2000000000044</v>
      </c>
    </row>
    <row r="17" spans="1:13" s="19" customFormat="1" x14ac:dyDescent="0.35">
      <c r="A17" s="29" t="s">
        <v>6</v>
      </c>
      <c r="B17" s="30"/>
      <c r="C17" s="30"/>
      <c r="D17" s="30"/>
      <c r="E17" s="30"/>
      <c r="F17" s="31"/>
      <c r="G17" s="17">
        <f>SUM(G12:G16)</f>
        <v>97</v>
      </c>
      <c r="H17" s="29" t="s">
        <v>5</v>
      </c>
      <c r="I17" s="31"/>
      <c r="J17" s="5">
        <f>SUM(J12:J16)</f>
        <v>221089.2</v>
      </c>
      <c r="K17" s="5"/>
      <c r="L17" s="5">
        <f>SUM(L12:L16)</f>
        <v>33163.380000000019</v>
      </c>
      <c r="M17" s="18"/>
    </row>
    <row r="19" spans="1:13" x14ac:dyDescent="0.35">
      <c r="A19" s="20" t="s">
        <v>19</v>
      </c>
      <c r="B19" s="21"/>
      <c r="D19" s="22"/>
      <c r="H19" s="23"/>
      <c r="J19" s="24"/>
      <c r="K19" s="24"/>
      <c r="L19" s="24"/>
    </row>
    <row r="20" spans="1:13" x14ac:dyDescent="0.35">
      <c r="A20" s="25" t="s">
        <v>7</v>
      </c>
      <c r="B20" s="26">
        <v>4810.8</v>
      </c>
      <c r="H20" s="2"/>
    </row>
    <row r="21" spans="1:13" x14ac:dyDescent="0.35">
      <c r="A21" s="25" t="s">
        <v>28</v>
      </c>
      <c r="B21" s="26">
        <v>5090</v>
      </c>
      <c r="H21" s="2"/>
      <c r="J21" s="2"/>
      <c r="K21" s="2"/>
      <c r="L21" s="2"/>
    </row>
    <row r="22" spans="1:13" x14ac:dyDescent="0.35">
      <c r="A22" s="25" t="s">
        <v>31</v>
      </c>
      <c r="B22" s="26">
        <f>B20/3</f>
        <v>1603.6000000000001</v>
      </c>
      <c r="G22" s="2"/>
      <c r="H22" s="2"/>
      <c r="J22" s="2"/>
      <c r="K22" s="2"/>
      <c r="L22" s="2"/>
    </row>
    <row r="23" spans="1:13" x14ac:dyDescent="0.35">
      <c r="G23" s="2"/>
      <c r="H23" s="2"/>
      <c r="J23" s="2"/>
      <c r="K23" s="2"/>
      <c r="L23" s="2"/>
    </row>
    <row r="24" spans="1:13" x14ac:dyDescent="0.35">
      <c r="G24" s="2"/>
      <c r="H24" s="2"/>
      <c r="J24" s="2"/>
      <c r="K24" s="2"/>
      <c r="L24" s="2"/>
    </row>
    <row r="25" spans="1:13" x14ac:dyDescent="0.35">
      <c r="A25" s="37" t="s">
        <v>32</v>
      </c>
      <c r="G25" s="2"/>
      <c r="H25" s="2"/>
      <c r="J25" s="2"/>
      <c r="K25" s="2"/>
      <c r="L25" s="2"/>
    </row>
    <row r="26" spans="1:13" x14ac:dyDescent="0.35">
      <c r="G26" s="2"/>
      <c r="H26" s="2"/>
      <c r="J26" s="2"/>
      <c r="K26" s="2"/>
      <c r="L26" s="2"/>
    </row>
    <row r="27" spans="1:13" x14ac:dyDescent="0.35">
      <c r="G27" s="2"/>
      <c r="H27" s="2"/>
      <c r="J27" s="2"/>
      <c r="K27" s="2"/>
      <c r="L27" s="2"/>
    </row>
    <row r="28" spans="1:13" x14ac:dyDescent="0.35">
      <c r="F28" s="2" t="s">
        <v>5</v>
      </c>
      <c r="G28" s="2"/>
      <c r="H28" s="2"/>
    </row>
  </sheetData>
  <mergeCells count="4">
    <mergeCell ref="A17:F17"/>
    <mergeCell ref="H17:I17"/>
    <mergeCell ref="A10:L10"/>
    <mergeCell ref="A12:A1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Minha história de amor</vt:lpstr>
      <vt:lpstr>'Minha história de amor'!Area_de_impressao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Larissa do Amparo Costa</cp:lastModifiedBy>
  <cp:lastPrinted>2025-07-28T19:55:06Z</cp:lastPrinted>
  <dcterms:created xsi:type="dcterms:W3CDTF">2023-11-09T20:39:47Z</dcterms:created>
  <dcterms:modified xsi:type="dcterms:W3CDTF">2025-12-10T18:28:09Z</dcterms:modified>
</cp:coreProperties>
</file>